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<sst xmlns="http://schemas.openxmlformats.org/spreadsheetml/2006/main" count="139" uniqueCount="104">
  <si>
    <t>тыс.рублей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</si>
  <si>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</si>
  <si>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</si>
  <si>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</si>
  <si>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</si>
  <si>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</si>
  <si>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</si>
  <si>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</si>
  <si>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</si>
  <si>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</si>
  <si>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</si>
  <si>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</si>
  <si>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</si>
  <si>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</si>
  <si>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</si>
  <si>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</si>
  <si>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</si>
  <si>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</si>
  <si>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</si>
  <si>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</si>
  <si>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ВСЕГО ДОХОДОВ</t>
  </si>
  <si>
    <t>Номер реестровой записи</t>
  </si>
  <si>
    <t>код</t>
  </si>
  <si>
    <t xml:space="preserve">наименование </t>
  </si>
  <si>
    <t>Оценка исполнения 2017 года</t>
  </si>
  <si>
    <t>Прогноз доходов бюджета</t>
  </si>
  <si>
    <t>на 2018 год</t>
  </si>
  <si>
    <t>на 2019 год</t>
  </si>
  <si>
    <t>на 2020 год</t>
  </si>
  <si>
    <t>Налоговые и неналоговые доходы/Налоги на прибыль, доходы</t>
  </si>
  <si>
    <t>182</t>
  </si>
  <si>
    <t>Управление Федеральной налоговой службы России по Томской области</t>
  </si>
  <si>
    <t xml:space="preserve">Налог на доходы физических лиц </t>
  </si>
  <si>
    <t>Налоговые и неналоговые доходы/ Налоги на товары (работы, услуги), реализуемые на территории Российской Федерации</t>
  </si>
  <si>
    <t>100</t>
  </si>
  <si>
    <t>Управление Федерального казначейства по Томской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</si>
  <si>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</si>
  <si>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</si>
  <si>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</si>
  <si>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</si>
  <si>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 Налоги на имущество</t>
  </si>
  <si>
    <t>Налоговые и неналоговые доходы/ Государственная пошлина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</si>
  <si>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</si>
  <si>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Безвозмездные поступления/Безвозмездные поступления от других бюджетов бюджетной системы Российской Федерации</t>
  </si>
  <si>
    <t>10302 0 00000000000000 0 18 0004</t>
  </si>
  <si>
    <t>10302 0 00000000000000 0 18 0005</t>
  </si>
  <si>
    <t>Прогноз доходов бюджета 
на 2017 год</t>
  </si>
  <si>
    <t>Классификация доходов бюджета</t>
  </si>
  <si>
    <t>Главный администраторов доходов бюджета</t>
  </si>
  <si>
    <t>Наименование группы источников доходов бюджета/
наименование источника дохода бюджета</t>
  </si>
  <si>
    <t>1 03 02230 01 0000 110</t>
  </si>
  <si>
    <t>1 03 02240 01 0000 110</t>
  </si>
  <si>
    <t>1 03 02250 01 0000 110</t>
  </si>
  <si>
    <t>1 03 02260 01 0000 110</t>
  </si>
  <si>
    <t>2 02 35118 02 0000 151</t>
  </si>
  <si>
    <t>1 01 02010 01 0000 110</t>
  </si>
  <si>
    <t>1 06 01030 10 0000 110</t>
  </si>
  <si>
    <t xml:space="preserve">Налог на имущество  физических лиц ,взимаемый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</t>
  </si>
  <si>
    <t>1 06 06033 10 0000 110</t>
  </si>
  <si>
    <t xml:space="preserve">Земельный налог с физических лиц, 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</t>
  </si>
  <si>
    <t xml:space="preserve">Земельный налог с организаций, 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</t>
  </si>
  <si>
    <t>1 06 06043 10 0000 110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</si>
  <si>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</si>
  <si>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</si>
  <si>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911</t>
  </si>
  <si>
    <t>1 11 05035 10 0000 120</t>
  </si>
  <si>
    <t xml:space="preserve"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муниципальных бюджетных и автономных учреждений)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</si>
  <si>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</si>
  <si>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</si>
  <si>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10102 0 00000000000000 0 18 0001</t>
  </si>
  <si>
    <t>10302 0 00000000000000 0 18 0002</t>
  </si>
  <si>
    <t>10302 0 00000000000000 0 18 0003</t>
  </si>
  <si>
    <t>10602 0 00000000000000 0 18 008</t>
  </si>
  <si>
    <t>10601 0 00000000000000 0 18 006</t>
  </si>
  <si>
    <t>10606 0 00000000000000 0 18 007</t>
  </si>
  <si>
    <t>10804 0 00000000000000 0 18 009</t>
  </si>
  <si>
    <t>11105 0 00000000000000 0 18 0010</t>
  </si>
  <si>
    <t>11109 0 00000000000000 0 18 0011</t>
  </si>
  <si>
    <t>2 02 15001 10 0000 151</t>
  </si>
  <si>
    <t>Дотации бюджетам сельских поселений на выравнивание бюджетной обеспеченности</t>
  </si>
  <si>
    <t>2 02 30000 00 0000 151</t>
  </si>
  <si>
    <t>20202 0 00000000000000 0 18 0014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</si>
  <si>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</si>
  <si>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20202 0 00000000000000 0 18 0015</t>
  </si>
  <si>
    <t>2 02 49999 10 0000 151</t>
  </si>
  <si>
    <t>Прочие межбюджетные трансферты, передаваемые бюджетам сельских поселений</t>
  </si>
  <si>
    <t>Прочие межбюджетные трансферты</t>
  </si>
  <si>
    <t>Кассовое поступление 
(по состоянию на 01.11.2017)</t>
  </si>
  <si>
    <t xml:space="preserve">Администрация Степановского сельского поселения                                                                                      </t>
  </si>
  <si>
    <t>РЕЕСТР ИСТОЧНИКОВ ДОХОДОВ Степановского сельского поселения 
на 2018 год и плановый период 2019 и 2020 годов</t>
  </si>
  <si>
    <t>916</t>
  </si>
  <si>
    <t>Налоговые и неналоговые доходы/Штрафы, санкции, возмещение ущерба</t>
  </si>
  <si>
    <t>1 16 90050 10 0000 140</t>
  </si>
  <si>
    <t>Прочие поступления от денежных взысканий (штрафов)и иных сумм в возмещение ущерба, зачисляемые в бюджеты сельских поселений</t>
  </si>
  <si>
    <t>1 16 00000 00 0000 000</t>
  </si>
  <si>
    <t>Штрафы, санкции, возмещение ущерба</t>
  </si>
  <si>
    <t>11109 0 00000000000000 0 18 0012</t>
  </si>
  <si>
    <t>11110 0 00000000000000 0 18 0013</t>
  </si>
  <si>
    <t>20202 0 00000000000000 0 18 0016</t>
  </si>
  <si>
    <t>1 13 00000 00 0000 000</t>
  </si>
  <si>
    <t>1 13 02995 10 0000 130</t>
  </si>
  <si>
    <t>Доходы от оказания платных услуг (работ)и компенсации затрат государства</t>
  </si>
  <si>
    <t>Прочие доходы от компенсации затрат бюджетов сельских поселений</t>
  </si>
  <si>
    <t>Налоговые и неналоговые доходы/Прочие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</si>
</sst>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&quot;р.&quot;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3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72" fontId="11" fillId="0" borderId="10" xfId="52" applyNumberFormat="1" applyFont="1" applyFill="1" applyBorder="1" applyAlignment="1">
      <alignment horizontal="center" vertical="center" wrapText="1"/>
      <protection/>
    </xf>
    <xf numFmtId="172" fontId="48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52" applyNumberFormat="1" applyFont="1" applyFill="1" applyBorder="1" applyAlignment="1">
      <alignment horizontal="center" vertical="center"/>
      <protection/>
    </xf>
    <xf numFmtId="172" fontId="11" fillId="0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172" fontId="50" fillId="0" borderId="10" xfId="0" applyNumberFormat="1" applyFont="1" applyFill="1" applyBorder="1" applyAlignment="1">
      <alignment horizontal="center" vertical="center"/>
    </xf>
    <xf numFmtId="0" fontId="12" fillId="0" borderId="10" xfId="5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left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174" fontId="11" fillId="0" borderId="10" xfId="52" applyNumberFormat="1" applyFont="1" applyFill="1" applyBorder="1" applyAlignment="1" applyProtection="1">
      <alignment horizontal="left"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49" fontId="12" fillId="0" borderId="10" xfId="52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52" applyFont="1" applyFill="1" applyBorder="1" applyAlignment="1">
      <alignment horizontal="center" vertical="center" wrapText="1"/>
      <protection/>
    </xf>
    <xf numFmtId="2" fontId="12" fillId="0" borderId="10" xfId="52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Alignment="1">
      <alignment/>
    </xf>
    <xf numFmtId="49" fontId="12" fillId="0" borderId="1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right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9" fontId="12" fillId="0" borderId="10" xfId="52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98" zoomScaleNormal="98" zoomScaleSheetLayoutView="95" zoomScalePageLayoutView="0" workbookViewId="0" topLeftCell="A30">
      <selection activeCell="G8" sqref="G8:L8"/>
    </sheetView>
  </sheetViews>
  <sheetFormatPr defaultColWidth="9.140625" defaultRowHeight="15"/>
  <cols>
    <col min="1" max="1" width="35.57421875" style="9" customWidth="1"/>
    <col min="2" max="2" width="27.57421875" style="9" customWidth="1"/>
    <col min="3" max="3" width="28.00390625" style="9" customWidth="1"/>
    <col min="4" max="4" width="40.140625" style="9" customWidth="1"/>
    <col min="5" max="5" width="4.8515625" style="9" customWidth="1"/>
    <col min="6" max="6" width="21.421875" style="18" customWidth="1"/>
    <col min="7" max="7" width="17.7109375" style="9" customWidth="1"/>
    <col min="8" max="8" width="16.00390625" style="9" customWidth="1"/>
    <col min="9" max="9" width="15.421875" style="9" customWidth="1"/>
    <col min="10" max="12" width="14.8515625" style="9" bestFit="1" customWidth="1"/>
    <col min="13" max="13" width="11.421875" style="9" bestFit="1" customWidth="1"/>
    <col min="14" max="14" width="14.57421875" style="9" customWidth="1"/>
    <col min="15" max="17" width="13.7109375" style="9" bestFit="1" customWidth="1"/>
    <col min="18" max="16384" width="9.140625" style="9" customWidth="1"/>
  </cols>
  <sheetData>
    <row r="1" spans="5:7" ht="16.5">
      <c r="E1" s="11"/>
      <c r="F1" s="47"/>
      <c r="G1" s="47"/>
    </row>
    <row r="2" spans="5:7" ht="16.5">
      <c r="E2" s="12"/>
      <c r="F2" s="13"/>
      <c r="G2" s="12"/>
    </row>
    <row r="3" spans="1:12" ht="51" customHeight="1">
      <c r="A3" s="50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3:12" ht="16.5">
      <c r="C4" s="1"/>
      <c r="D4" s="1"/>
      <c r="E4" s="1"/>
      <c r="F4" s="1"/>
      <c r="G4" s="1"/>
      <c r="L4" s="14" t="s">
        <v>0</v>
      </c>
    </row>
    <row r="5" spans="1:12" s="15" customFormat="1" ht="51" customHeight="1">
      <c r="A5" s="53" t="s">
        <v>21</v>
      </c>
      <c r="B5" s="53" t="s">
        <v>49</v>
      </c>
      <c r="C5" s="52" t="s">
        <v>47</v>
      </c>
      <c r="D5" s="52"/>
      <c r="E5" s="52" t="s">
        <v>48</v>
      </c>
      <c r="F5" s="52"/>
      <c r="G5" s="48" t="s">
        <v>46</v>
      </c>
      <c r="H5" s="48" t="s">
        <v>87</v>
      </c>
      <c r="I5" s="48" t="s">
        <v>24</v>
      </c>
      <c r="J5" s="48" t="s">
        <v>25</v>
      </c>
      <c r="K5" s="48"/>
      <c r="L5" s="48"/>
    </row>
    <row r="6" spans="1:12" s="15" customFormat="1" ht="42" customHeight="1">
      <c r="A6" s="54"/>
      <c r="B6" s="54"/>
      <c r="C6" s="21" t="s">
        <v>22</v>
      </c>
      <c r="D6" s="21" t="s">
        <v>23</v>
      </c>
      <c r="E6" s="21" t="s">
        <v>22</v>
      </c>
      <c r="F6" s="21" t="s">
        <v>23</v>
      </c>
      <c r="G6" s="49"/>
      <c r="H6" s="49"/>
      <c r="I6" s="49"/>
      <c r="J6" s="10" t="s">
        <v>26</v>
      </c>
      <c r="K6" s="10" t="s">
        <v>27</v>
      </c>
      <c r="L6" s="10" t="s">
        <v>28</v>
      </c>
    </row>
    <row r="7" spans="1:12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</row>
    <row r="8" spans="1:13" ht="31.5">
      <c r="A8" s="23"/>
      <c r="B8" s="24"/>
      <c r="C8" s="25" t="s">
        <v>1</v>
      </c>
      <c r="D8" s="26" t="s">
        <v>2</v>
      </c>
      <c r="E8" s="23"/>
      <c r="F8" s="22"/>
      <c r="G8" s="5">
        <f>G9+G11+G16+G20+G22+G27+G25</f>
        <v>2316</v>
      </c>
      <c r="H8" s="5">
        <f>H9+H11+H16+H20+H22+H27+H25</f>
        <v>1682.8</v>
      </c>
      <c r="I8" s="5">
        <f>I9+I11+I16+I20+I22+I27+I25</f>
        <v>2157.1</v>
      </c>
      <c r="J8" s="5">
        <f>J9+J11+J16+J20+J22+J27+J25</f>
        <v>2235.3</v>
      </c>
      <c r="K8" s="5">
        <f>K9+K11+K16+K20+K22+K27+K25</f>
        <v>2293.6</v>
      </c>
      <c r="L8" s="5">
        <f>L9+L11+L16+L20+L22+L27+L25</f>
        <v>2843.3</v>
      </c>
      <c r="M8" s="45"/>
    </row>
    <row r="9" spans="1:12" ht="15.75">
      <c r="A9" s="23"/>
      <c r="B9" s="27"/>
      <c r="C9" s="25" t="s">
        <v>3</v>
      </c>
      <c r="D9" s="28" t="s">
        <v>4</v>
      </c>
      <c r="E9" s="23"/>
      <c r="F9" s="22"/>
      <c r="G9" s="5">
        <f aca="true" t="shared" si="0" ref="G9:L9">G10</f>
        <v>800.3</v>
      </c>
      <c r="H9" s="5">
        <f t="shared" si="0"/>
        <v>611.2</v>
      </c>
      <c r="I9" s="5">
        <f t="shared" si="0"/>
        <v>800.3</v>
      </c>
      <c r="J9" s="5">
        <f t="shared" si="0"/>
        <v>850</v>
      </c>
      <c r="K9" s="5">
        <f t="shared" si="0"/>
        <v>884</v>
      </c>
      <c r="L9" s="5">
        <f t="shared" si="0"/>
        <v>890</v>
      </c>
    </row>
    <row r="10" spans="1:23" ht="78.75">
      <c r="A10" s="29" t="s">
        <v>69</v>
      </c>
      <c r="B10" s="30" t="s">
        <v>29</v>
      </c>
      <c r="C10" s="31" t="s">
        <v>55</v>
      </c>
      <c r="D10" s="32" t="s">
        <v>32</v>
      </c>
      <c r="E10" s="33" t="s">
        <v>30</v>
      </c>
      <c r="F10" s="34" t="s">
        <v>31</v>
      </c>
      <c r="G10" s="3">
        <v>800.3</v>
      </c>
      <c r="H10" s="3">
        <v>611.2</v>
      </c>
      <c r="I10" s="3">
        <v>800.3</v>
      </c>
      <c r="J10" s="3">
        <v>850</v>
      </c>
      <c r="K10" s="3">
        <v>884</v>
      </c>
      <c r="L10" s="3">
        <v>890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0" ht="47.25">
      <c r="A11" s="23"/>
      <c r="B11" s="35"/>
      <c r="C11" s="25" t="s">
        <v>5</v>
      </c>
      <c r="D11" s="28" t="s">
        <v>6</v>
      </c>
      <c r="E11" s="36"/>
      <c r="F11" s="22"/>
      <c r="G11" s="5">
        <f aca="true" t="shared" si="1" ref="G11:L11">G12+G13+G14+G15</f>
        <v>872</v>
      </c>
      <c r="H11" s="5">
        <f t="shared" si="1"/>
        <v>677.3999999999999</v>
      </c>
      <c r="I11" s="5">
        <f t="shared" si="1"/>
        <v>872</v>
      </c>
      <c r="J11" s="5">
        <f t="shared" si="1"/>
        <v>843</v>
      </c>
      <c r="K11" s="5">
        <f t="shared" si="1"/>
        <v>863</v>
      </c>
      <c r="L11" s="5">
        <f t="shared" si="1"/>
        <v>1405</v>
      </c>
      <c r="M11" s="2"/>
      <c r="N11" s="2"/>
      <c r="O11" s="2"/>
      <c r="P11" s="2"/>
      <c r="Q11" s="2"/>
      <c r="R11" s="2"/>
      <c r="S11" s="2"/>
      <c r="T11" s="2"/>
    </row>
    <row r="12" spans="1:12" ht="126">
      <c r="A12" s="29" t="s">
        <v>70</v>
      </c>
      <c r="B12" s="30" t="s">
        <v>33</v>
      </c>
      <c r="C12" s="31" t="s">
        <v>50</v>
      </c>
      <c r="D12" s="32" t="s">
        <v>36</v>
      </c>
      <c r="E12" s="33" t="s">
        <v>34</v>
      </c>
      <c r="F12" s="35" t="s">
        <v>35</v>
      </c>
      <c r="G12" s="3">
        <v>345</v>
      </c>
      <c r="H12" s="3">
        <v>273.9</v>
      </c>
      <c r="I12" s="3">
        <v>345</v>
      </c>
      <c r="J12" s="3">
        <v>338</v>
      </c>
      <c r="K12" s="3">
        <v>345</v>
      </c>
      <c r="L12" s="3">
        <v>559</v>
      </c>
    </row>
    <row r="13" spans="1:12" ht="157.5">
      <c r="A13" s="29" t="s">
        <v>71</v>
      </c>
      <c r="B13" s="30" t="s">
        <v>33</v>
      </c>
      <c r="C13" s="31" t="s">
        <v>51</v>
      </c>
      <c r="D13" s="32" t="s">
        <v>37</v>
      </c>
      <c r="E13" s="33" t="s">
        <v>34</v>
      </c>
      <c r="F13" s="35" t="s">
        <v>35</v>
      </c>
      <c r="G13" s="3">
        <v>4</v>
      </c>
      <c r="H13" s="3">
        <v>2.9</v>
      </c>
      <c r="I13" s="3">
        <v>4</v>
      </c>
      <c r="J13" s="3">
        <v>3</v>
      </c>
      <c r="K13" s="3">
        <v>3</v>
      </c>
      <c r="L13" s="3">
        <v>5</v>
      </c>
    </row>
    <row r="14" spans="1:12" ht="126">
      <c r="A14" s="29" t="s">
        <v>44</v>
      </c>
      <c r="B14" s="30" t="s">
        <v>33</v>
      </c>
      <c r="C14" s="31" t="s">
        <v>52</v>
      </c>
      <c r="D14" s="32" t="s">
        <v>38</v>
      </c>
      <c r="E14" s="33" t="s">
        <v>34</v>
      </c>
      <c r="F14" s="35" t="s">
        <v>35</v>
      </c>
      <c r="G14" s="3">
        <v>568</v>
      </c>
      <c r="H14" s="3">
        <v>457.3</v>
      </c>
      <c r="I14" s="3">
        <v>568</v>
      </c>
      <c r="J14" s="3">
        <v>566</v>
      </c>
      <c r="K14" s="3">
        <v>578</v>
      </c>
      <c r="L14" s="3">
        <v>935</v>
      </c>
    </row>
    <row r="15" spans="1:12" ht="126">
      <c r="A15" s="29" t="s">
        <v>45</v>
      </c>
      <c r="B15" s="30" t="s">
        <v>33</v>
      </c>
      <c r="C15" s="31" t="s">
        <v>53</v>
      </c>
      <c r="D15" s="32" t="s">
        <v>39</v>
      </c>
      <c r="E15" s="33" t="s">
        <v>34</v>
      </c>
      <c r="F15" s="35" t="s">
        <v>35</v>
      </c>
      <c r="G15" s="3">
        <v>-45</v>
      </c>
      <c r="H15" s="3">
        <v>-56.7</v>
      </c>
      <c r="I15" s="3">
        <v>-45</v>
      </c>
      <c r="J15" s="3">
        <v>-64</v>
      </c>
      <c r="K15" s="3">
        <v>-63</v>
      </c>
      <c r="L15" s="3">
        <v>-94</v>
      </c>
    </row>
    <row r="16" spans="1:12" ht="15.75">
      <c r="A16" s="23"/>
      <c r="B16" s="27"/>
      <c r="C16" s="25" t="s">
        <v>7</v>
      </c>
      <c r="D16" s="28" t="s">
        <v>8</v>
      </c>
      <c r="E16" s="36"/>
      <c r="F16" s="22"/>
      <c r="G16" s="5">
        <f aca="true" t="shared" si="2" ref="G16:L16">G17+G18+G19</f>
        <v>66.6</v>
      </c>
      <c r="H16" s="5">
        <f t="shared" si="2"/>
        <v>14.399999999999999</v>
      </c>
      <c r="I16" s="5">
        <f t="shared" si="2"/>
        <v>22.6</v>
      </c>
      <c r="J16" s="5">
        <f t="shared" si="2"/>
        <v>74.5</v>
      </c>
      <c r="K16" s="5">
        <f t="shared" si="2"/>
        <v>77.2</v>
      </c>
      <c r="L16" s="5">
        <f t="shared" si="2"/>
        <v>78.5</v>
      </c>
    </row>
    <row r="17" spans="1:12" ht="126">
      <c r="A17" s="29" t="s">
        <v>73</v>
      </c>
      <c r="B17" s="30" t="s">
        <v>40</v>
      </c>
      <c r="C17" s="31" t="s">
        <v>56</v>
      </c>
      <c r="D17" s="32" t="s">
        <v>57</v>
      </c>
      <c r="E17" s="33" t="s">
        <v>30</v>
      </c>
      <c r="F17" s="34" t="s">
        <v>31</v>
      </c>
      <c r="G17" s="3">
        <v>20</v>
      </c>
      <c r="H17" s="3">
        <v>9</v>
      </c>
      <c r="I17" s="3">
        <v>10</v>
      </c>
      <c r="J17" s="3">
        <v>20</v>
      </c>
      <c r="K17" s="3">
        <v>20.8</v>
      </c>
      <c r="L17" s="3">
        <v>21</v>
      </c>
    </row>
    <row r="18" spans="1:23" ht="110.25">
      <c r="A18" s="29" t="s">
        <v>74</v>
      </c>
      <c r="B18" s="30" t="s">
        <v>40</v>
      </c>
      <c r="C18" s="31" t="s">
        <v>58</v>
      </c>
      <c r="D18" s="32" t="s">
        <v>60</v>
      </c>
      <c r="E18" s="33" t="s">
        <v>30</v>
      </c>
      <c r="F18" s="34" t="s">
        <v>31</v>
      </c>
      <c r="G18" s="3">
        <v>6.6</v>
      </c>
      <c r="H18" s="3">
        <v>0.1</v>
      </c>
      <c r="I18" s="3">
        <v>6.6</v>
      </c>
      <c r="J18" s="3">
        <v>7.5</v>
      </c>
      <c r="K18" s="3">
        <v>7.5</v>
      </c>
      <c r="L18" s="3">
        <v>7.5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12" ht="110.25">
      <c r="A19" s="29" t="s">
        <v>72</v>
      </c>
      <c r="B19" s="30" t="s">
        <v>40</v>
      </c>
      <c r="C19" s="31" t="s">
        <v>61</v>
      </c>
      <c r="D19" s="32" t="s">
        <v>59</v>
      </c>
      <c r="E19" s="33" t="s">
        <v>30</v>
      </c>
      <c r="F19" s="34" t="s">
        <v>31</v>
      </c>
      <c r="G19" s="3">
        <v>40</v>
      </c>
      <c r="H19" s="3">
        <v>5.3</v>
      </c>
      <c r="I19" s="3">
        <v>6</v>
      </c>
      <c r="J19" s="3">
        <v>47</v>
      </c>
      <c r="K19" s="3">
        <v>48.9</v>
      </c>
      <c r="L19" s="3">
        <v>50</v>
      </c>
    </row>
    <row r="20" spans="1:12" ht="15.75">
      <c r="A20" s="23"/>
      <c r="B20" s="37"/>
      <c r="C20" s="25" t="s">
        <v>9</v>
      </c>
      <c r="D20" s="26" t="s">
        <v>10</v>
      </c>
      <c r="E20" s="33"/>
      <c r="F20" s="22"/>
      <c r="G20" s="5">
        <f aca="true" t="shared" si="3" ref="G20:L20">G21</f>
        <v>42</v>
      </c>
      <c r="H20" s="5">
        <f t="shared" si="3"/>
        <v>25.4</v>
      </c>
      <c r="I20" s="5">
        <f t="shared" si="3"/>
        <v>30</v>
      </c>
      <c r="J20" s="5">
        <f t="shared" si="3"/>
        <v>39.5</v>
      </c>
      <c r="K20" s="5">
        <f t="shared" si="3"/>
        <v>41.1</v>
      </c>
      <c r="L20" s="5">
        <f t="shared" si="3"/>
        <v>41.5</v>
      </c>
    </row>
    <row r="21" spans="1:12" ht="126">
      <c r="A21" s="29" t="s">
        <v>75</v>
      </c>
      <c r="B21" s="30" t="s">
        <v>41</v>
      </c>
      <c r="C21" s="31" t="s">
        <v>62</v>
      </c>
      <c r="D21" s="32" t="s">
        <v>63</v>
      </c>
      <c r="E21" s="33" t="s">
        <v>90</v>
      </c>
      <c r="F21" s="38" t="s">
        <v>88</v>
      </c>
      <c r="G21" s="3">
        <v>42</v>
      </c>
      <c r="H21" s="3">
        <v>25.4</v>
      </c>
      <c r="I21" s="4">
        <v>30</v>
      </c>
      <c r="J21" s="3">
        <v>39.5</v>
      </c>
      <c r="K21" s="3">
        <v>41.1</v>
      </c>
      <c r="L21" s="3">
        <v>41.5</v>
      </c>
    </row>
    <row r="22" spans="1:12" ht="63">
      <c r="A22" s="23"/>
      <c r="B22" s="27"/>
      <c r="C22" s="25" t="s">
        <v>11</v>
      </c>
      <c r="D22" s="28" t="s">
        <v>12</v>
      </c>
      <c r="E22" s="33"/>
      <c r="F22" s="22"/>
      <c r="G22" s="5">
        <f aca="true" t="shared" si="4" ref="G22:L22">G23+G24</f>
        <v>515.1</v>
      </c>
      <c r="H22" s="5">
        <f t="shared" si="4"/>
        <v>337.29999999999995</v>
      </c>
      <c r="I22" s="5">
        <f t="shared" si="4"/>
        <v>415.1</v>
      </c>
      <c r="J22" s="5">
        <f t="shared" si="4"/>
        <v>418.3</v>
      </c>
      <c r="K22" s="5">
        <f t="shared" si="4"/>
        <v>418.3</v>
      </c>
      <c r="L22" s="5">
        <f t="shared" si="4"/>
        <v>418.3</v>
      </c>
    </row>
    <row r="23" spans="1:23" ht="126">
      <c r="A23" s="29" t="s">
        <v>76</v>
      </c>
      <c r="B23" s="30" t="s">
        <v>42</v>
      </c>
      <c r="C23" s="31" t="s">
        <v>65</v>
      </c>
      <c r="D23" s="30" t="s">
        <v>66</v>
      </c>
      <c r="E23" s="33" t="s">
        <v>90</v>
      </c>
      <c r="F23" s="38" t="s">
        <v>88</v>
      </c>
      <c r="G23" s="8">
        <v>115.1</v>
      </c>
      <c r="H23" s="8">
        <v>67.4</v>
      </c>
      <c r="I23" s="8">
        <v>115.1</v>
      </c>
      <c r="J23" s="8">
        <v>68.3</v>
      </c>
      <c r="K23" s="8">
        <v>68.3</v>
      </c>
      <c r="L23" s="8">
        <v>68.3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1.75">
      <c r="A24" s="29" t="s">
        <v>77</v>
      </c>
      <c r="B24" s="30" t="s">
        <v>42</v>
      </c>
      <c r="C24" s="31" t="s">
        <v>67</v>
      </c>
      <c r="D24" s="30" t="s">
        <v>68</v>
      </c>
      <c r="E24" s="33" t="s">
        <v>90</v>
      </c>
      <c r="F24" s="38" t="s">
        <v>88</v>
      </c>
      <c r="G24" s="8">
        <v>400</v>
      </c>
      <c r="H24" s="8">
        <v>269.9</v>
      </c>
      <c r="I24" s="8">
        <v>300</v>
      </c>
      <c r="J24" s="8">
        <v>350</v>
      </c>
      <c r="K24" s="8">
        <v>350</v>
      </c>
      <c r="L24" s="8">
        <v>350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57" customFormat="1" ht="47.25">
      <c r="A25" s="21"/>
      <c r="B25" s="46"/>
      <c r="C25" s="55" t="s">
        <v>99</v>
      </c>
      <c r="D25" s="46" t="s">
        <v>101</v>
      </c>
      <c r="E25" s="41"/>
      <c r="F25" s="56"/>
      <c r="G25" s="7">
        <f>G26</f>
        <v>0</v>
      </c>
      <c r="H25" s="7">
        <f>H26</f>
        <v>10.6</v>
      </c>
      <c r="I25" s="7">
        <f>I26</f>
        <v>10.6</v>
      </c>
      <c r="J25" s="7">
        <f>J26</f>
        <v>0</v>
      </c>
      <c r="K25" s="7">
        <f>K26</f>
        <v>0</v>
      </c>
      <c r="L25" s="7">
        <f>L26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78.75">
      <c r="A26" s="29" t="s">
        <v>96</v>
      </c>
      <c r="B26" s="30" t="s">
        <v>103</v>
      </c>
      <c r="C26" s="31" t="s">
        <v>100</v>
      </c>
      <c r="D26" s="30" t="s">
        <v>102</v>
      </c>
      <c r="E26" s="33" t="s">
        <v>90</v>
      </c>
      <c r="F26" s="38" t="s">
        <v>88</v>
      </c>
      <c r="G26" s="8">
        <v>0</v>
      </c>
      <c r="H26" s="8">
        <v>10.6</v>
      </c>
      <c r="I26" s="8">
        <v>10.6</v>
      </c>
      <c r="J26" s="8">
        <v>0</v>
      </c>
      <c r="K26" s="8">
        <v>0</v>
      </c>
      <c r="L26" s="8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57" customFormat="1" ht="31.5">
      <c r="A27" s="21"/>
      <c r="B27" s="46"/>
      <c r="C27" s="55" t="s">
        <v>94</v>
      </c>
      <c r="D27" s="46" t="s">
        <v>95</v>
      </c>
      <c r="E27" s="41"/>
      <c r="F27" s="56"/>
      <c r="G27" s="7">
        <f>G28</f>
        <v>20</v>
      </c>
      <c r="H27" s="7">
        <f>H28</f>
        <v>6.5</v>
      </c>
      <c r="I27" s="7">
        <f>I28</f>
        <v>6.5</v>
      </c>
      <c r="J27" s="7">
        <f>J28</f>
        <v>10</v>
      </c>
      <c r="K27" s="7">
        <f>K28</f>
        <v>10</v>
      </c>
      <c r="L27" s="7">
        <f>L28</f>
        <v>10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63">
      <c r="A28" s="29" t="s">
        <v>97</v>
      </c>
      <c r="B28" s="30" t="s">
        <v>91</v>
      </c>
      <c r="C28" s="31" t="s">
        <v>92</v>
      </c>
      <c r="D28" s="30" t="s">
        <v>93</v>
      </c>
      <c r="E28" s="33" t="s">
        <v>90</v>
      </c>
      <c r="F28" s="38" t="s">
        <v>88</v>
      </c>
      <c r="G28" s="8">
        <v>20</v>
      </c>
      <c r="H28" s="8">
        <v>6.5</v>
      </c>
      <c r="I28" s="8">
        <v>6.5</v>
      </c>
      <c r="J28" s="8">
        <v>10</v>
      </c>
      <c r="K28" s="8">
        <v>10</v>
      </c>
      <c r="L28" s="8">
        <v>10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31.5">
      <c r="A29" s="23"/>
      <c r="B29" s="37"/>
      <c r="C29" s="25" t="s">
        <v>13</v>
      </c>
      <c r="D29" s="28" t="s">
        <v>14</v>
      </c>
      <c r="E29" s="33"/>
      <c r="F29" s="22"/>
      <c r="G29" s="5">
        <f aca="true" t="shared" si="5" ref="G29:L29">G30</f>
        <v>33916.9</v>
      </c>
      <c r="H29" s="5">
        <f t="shared" si="5"/>
        <v>29819.6</v>
      </c>
      <c r="I29" s="5">
        <f t="shared" si="5"/>
        <v>33916.9</v>
      </c>
      <c r="J29" s="5">
        <f t="shared" si="5"/>
        <v>5629.200000000001</v>
      </c>
      <c r="K29" s="5">
        <f t="shared" si="5"/>
        <v>5622.5</v>
      </c>
      <c r="L29" s="5">
        <f t="shared" si="5"/>
        <v>5801.900000000001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47.25">
      <c r="A30" s="23"/>
      <c r="B30" s="39"/>
      <c r="C30" s="37" t="s">
        <v>15</v>
      </c>
      <c r="D30" s="40" t="s">
        <v>16</v>
      </c>
      <c r="E30" s="33"/>
      <c r="F30" s="22"/>
      <c r="G30" s="6">
        <f>G31+G33+G35</f>
        <v>33916.9</v>
      </c>
      <c r="H30" s="6">
        <f>H31+H33+H35</f>
        <v>29819.6</v>
      </c>
      <c r="I30" s="6">
        <f>I31+I33+I35</f>
        <v>33916.9</v>
      </c>
      <c r="J30" s="6">
        <f>J31+J33+J35</f>
        <v>5629.200000000001</v>
      </c>
      <c r="K30" s="6">
        <f>K31+K33+K35</f>
        <v>5622.5</v>
      </c>
      <c r="L30" s="6">
        <f>L31+L33+L35</f>
        <v>5801.900000000001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31.5">
      <c r="A31" s="23"/>
      <c r="B31" s="39"/>
      <c r="C31" s="37" t="s">
        <v>17</v>
      </c>
      <c r="D31" s="40" t="s">
        <v>18</v>
      </c>
      <c r="E31" s="41"/>
      <c r="F31" s="42"/>
      <c r="G31" s="5">
        <f aca="true" t="shared" si="6" ref="G31:L31">G32</f>
        <v>5007.4</v>
      </c>
      <c r="H31" s="5">
        <f t="shared" si="6"/>
        <v>3755.5</v>
      </c>
      <c r="I31" s="5">
        <f t="shared" si="6"/>
        <v>5007.4</v>
      </c>
      <c r="J31" s="5">
        <f t="shared" si="6"/>
        <v>4997.6</v>
      </c>
      <c r="K31" s="5">
        <f t="shared" si="6"/>
        <v>4997.6</v>
      </c>
      <c r="L31" s="5">
        <f t="shared" si="6"/>
        <v>5470.6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94.5">
      <c r="A32" s="43" t="s">
        <v>81</v>
      </c>
      <c r="B32" s="30" t="s">
        <v>43</v>
      </c>
      <c r="C32" s="31" t="s">
        <v>78</v>
      </c>
      <c r="D32" s="30" t="s">
        <v>79</v>
      </c>
      <c r="E32" s="33" t="s">
        <v>64</v>
      </c>
      <c r="F32" s="38" t="s">
        <v>88</v>
      </c>
      <c r="G32" s="8">
        <v>5007.4</v>
      </c>
      <c r="H32" s="8">
        <v>3755.5</v>
      </c>
      <c r="I32" s="8">
        <v>5007.4</v>
      </c>
      <c r="J32" s="8">
        <v>4997.6</v>
      </c>
      <c r="K32" s="8">
        <v>4997.6</v>
      </c>
      <c r="L32" s="8">
        <v>5470.6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31.5">
      <c r="A33" s="23"/>
      <c r="B33" s="39"/>
      <c r="C33" s="37" t="s">
        <v>80</v>
      </c>
      <c r="D33" s="40" t="s">
        <v>19</v>
      </c>
      <c r="E33" s="41"/>
      <c r="F33" s="42"/>
      <c r="G33" s="20">
        <f>G34</f>
        <v>216.2</v>
      </c>
      <c r="H33" s="20">
        <f>H34</f>
        <v>153.3</v>
      </c>
      <c r="I33" s="20">
        <f>I34</f>
        <v>216.2</v>
      </c>
      <c r="J33" s="5">
        <v>0</v>
      </c>
      <c r="K33" s="5">
        <v>0</v>
      </c>
      <c r="L33" s="5"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94.5">
      <c r="A34" s="43" t="s">
        <v>83</v>
      </c>
      <c r="B34" s="30" t="s">
        <v>43</v>
      </c>
      <c r="C34" s="31" t="s">
        <v>54</v>
      </c>
      <c r="D34" s="30" t="s">
        <v>82</v>
      </c>
      <c r="E34" s="33" t="s">
        <v>90</v>
      </c>
      <c r="F34" s="38" t="s">
        <v>88</v>
      </c>
      <c r="G34" s="8">
        <v>216.2</v>
      </c>
      <c r="H34" s="8">
        <v>153.3</v>
      </c>
      <c r="I34" s="8">
        <v>216.2</v>
      </c>
      <c r="J34" s="8">
        <v>128.5</v>
      </c>
      <c r="K34" s="8">
        <v>128.5</v>
      </c>
      <c r="L34" s="8">
        <v>128.5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31.5">
      <c r="A35" s="43"/>
      <c r="B35" s="30"/>
      <c r="C35" s="31"/>
      <c r="D35" s="46" t="s">
        <v>86</v>
      </c>
      <c r="E35" s="33"/>
      <c r="F35" s="38"/>
      <c r="G35" s="7">
        <f>G36</f>
        <v>28693.3</v>
      </c>
      <c r="H35" s="7">
        <f>H36</f>
        <v>25910.8</v>
      </c>
      <c r="I35" s="7">
        <f>I36</f>
        <v>28693.3</v>
      </c>
      <c r="J35" s="7">
        <v>631.6</v>
      </c>
      <c r="K35" s="7">
        <v>624.9</v>
      </c>
      <c r="L35" s="7">
        <v>331.3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94.5">
      <c r="A36" s="43" t="s">
        <v>98</v>
      </c>
      <c r="B36" s="30" t="s">
        <v>43</v>
      </c>
      <c r="C36" s="31" t="s">
        <v>84</v>
      </c>
      <c r="D36" s="30" t="s">
        <v>85</v>
      </c>
      <c r="E36" s="33" t="s">
        <v>90</v>
      </c>
      <c r="F36" s="38" t="s">
        <v>88</v>
      </c>
      <c r="G36" s="8">
        <v>28693.3</v>
      </c>
      <c r="H36" s="8">
        <v>25910.8</v>
      </c>
      <c r="I36" s="8">
        <v>28693.3</v>
      </c>
      <c r="J36" s="8">
        <v>27274.5</v>
      </c>
      <c r="K36" s="8">
        <v>26628.8</v>
      </c>
      <c r="L36" s="8">
        <v>26628.8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12" ht="15.75">
      <c r="A37" s="44" t="s">
        <v>20</v>
      </c>
      <c r="B37" s="23"/>
      <c r="C37" s="24"/>
      <c r="D37" s="23"/>
      <c r="E37" s="23"/>
      <c r="F37" s="22"/>
      <c r="G37" s="20">
        <f>G8+G29</f>
        <v>36232.9</v>
      </c>
      <c r="H37" s="20">
        <f>H8+H29</f>
        <v>31502.399999999998</v>
      </c>
      <c r="I37" s="20">
        <f>I8+I29</f>
        <v>36074</v>
      </c>
      <c r="J37" s="20">
        <f>J8+J29</f>
        <v>7864.500000000001</v>
      </c>
      <c r="K37" s="20">
        <f>K8+K29</f>
        <v>7916.1</v>
      </c>
      <c r="L37" s="20">
        <f>L8+L29</f>
        <v>8645.2</v>
      </c>
    </row>
    <row r="38" ht="15">
      <c r="C38" s="17"/>
    </row>
    <row r="39" ht="15">
      <c r="C39" s="19"/>
    </row>
    <row r="40" ht="15">
      <c r="C40" s="17"/>
    </row>
    <row r="41" ht="15">
      <c r="C41" s="17"/>
    </row>
    <row r="42" ht="15">
      <c r="C42" s="17"/>
    </row>
    <row r="43" ht="15">
      <c r="C43" s="17"/>
    </row>
    <row r="44" ht="15">
      <c r="C44" s="17"/>
    </row>
    <row r="45" ht="15">
      <c r="C45" s="17"/>
    </row>
    <row r="46" ht="15">
      <c r="C46" s="17"/>
    </row>
    <row r="47" ht="15">
      <c r="C47" s="17"/>
    </row>
    <row r="48" ht="15">
      <c r="C48" s="17"/>
    </row>
    <row r="49" ht="15">
      <c r="C49" s="17"/>
    </row>
    <row r="50" ht="15">
      <c r="C50" s="17"/>
    </row>
    <row r="51" ht="15">
      <c r="C51" s="17"/>
    </row>
    <row r="52" ht="15">
      <c r="C52" s="17"/>
    </row>
    <row r="53" ht="15">
      <c r="C53" s="17"/>
    </row>
    <row r="54" ht="15">
      <c r="C54" s="17"/>
    </row>
    <row r="55" ht="15">
      <c r="C55" s="17"/>
    </row>
    <row r="56" ht="15">
      <c r="C56" s="17"/>
    </row>
    <row r="57" ht="15">
      <c r="C57" s="17"/>
    </row>
    <row r="58" ht="15">
      <c r="C58" s="17"/>
    </row>
    <row r="59" ht="15">
      <c r="C59" s="17"/>
    </row>
    <row r="60" ht="15">
      <c r="C60" s="17"/>
    </row>
    <row r="61" ht="15">
      <c r="C61" s="17"/>
    </row>
    <row r="62" ht="15">
      <c r="C62" s="17"/>
    </row>
    <row r="63" ht="15">
      <c r="C63" s="17"/>
    </row>
    <row r="64" ht="15">
      <c r="C64" s="17"/>
    </row>
    <row r="65" ht="15">
      <c r="C65" s="17"/>
    </row>
    <row r="66" ht="15">
      <c r="C66" s="17"/>
    </row>
    <row r="67" ht="15">
      <c r="C67" s="17"/>
    </row>
    <row r="68" ht="15">
      <c r="C68" s="17"/>
    </row>
    <row r="69" ht="15">
      <c r="C69" s="17"/>
    </row>
    <row r="70" ht="15">
      <c r="C70" s="17"/>
    </row>
    <row r="71" ht="15">
      <c r="C71" s="17"/>
    </row>
    <row r="72" ht="15">
      <c r="C72" s="17"/>
    </row>
    <row r="73" ht="15">
      <c r="C73" s="17"/>
    </row>
    <row r="74" ht="15">
      <c r="C74" s="17"/>
    </row>
    <row r="75" ht="15">
      <c r="C75" s="17"/>
    </row>
    <row r="76" ht="15">
      <c r="C76" s="17"/>
    </row>
    <row r="77" ht="15">
      <c r="C77" s="17"/>
    </row>
    <row r="78" ht="15">
      <c r="C78" s="17"/>
    </row>
    <row r="79" ht="15">
      <c r="C79" s="17"/>
    </row>
    <row r="80" ht="15">
      <c r="C80" s="17"/>
    </row>
    <row r="81" ht="15">
      <c r="C81" s="17"/>
    </row>
    <row r="82" ht="15">
      <c r="C82" s="17"/>
    </row>
    <row r="83" ht="15">
      <c r="C83" s="17"/>
    </row>
    <row r="84" ht="15">
      <c r="C84" s="17"/>
    </row>
    <row r="85" ht="15">
      <c r="C85" s="17"/>
    </row>
    <row r="86" ht="15">
      <c r="C86" s="17"/>
    </row>
    <row r="87" ht="15">
      <c r="C87" s="17"/>
    </row>
    <row r="88" ht="15">
      <c r="C88" s="17"/>
    </row>
    <row r="89" ht="15">
      <c r="C89" s="17"/>
    </row>
    <row r="90" ht="15">
      <c r="C90" s="17"/>
    </row>
    <row r="91" ht="15">
      <c r="C91" s="17"/>
    </row>
    <row r="92" ht="15">
      <c r="C92" s="17"/>
    </row>
    <row r="93" ht="15">
      <c r="C93" s="17"/>
    </row>
    <row r="94" ht="15">
      <c r="C94" s="17"/>
    </row>
    <row r="95" ht="15">
      <c r="C95" s="17"/>
    </row>
    <row r="96" ht="15">
      <c r="C96" s="17"/>
    </row>
    <row r="97" ht="15">
      <c r="C97" s="17"/>
    </row>
    <row r="98" ht="15">
      <c r="C98" s="17"/>
    </row>
    <row r="99" ht="15">
      <c r="C99" s="17"/>
    </row>
    <row r="100" ht="15">
      <c r="C100" s="17"/>
    </row>
    <row r="101" ht="15">
      <c r="C101" s="17"/>
    </row>
    <row r="102" ht="15">
      <c r="C102" s="17"/>
    </row>
    <row r="103" ht="15">
      <c r="C103" s="17"/>
    </row>
  </sheetData>
  <sheetProtection/>
  <mergeCells count="10">
    <mergeCell ref="F1:G1"/>
    <mergeCell ref="H5:H6"/>
    <mergeCell ref="I5:I6"/>
    <mergeCell ref="J5:L5"/>
    <mergeCell ref="A3:L3"/>
    <mergeCell ref="C5:D5"/>
    <mergeCell ref="B5:B6"/>
    <mergeCell ref="A5:A6"/>
    <mergeCell ref="E5:F5"/>
    <mergeCell ref="G5:G6"/>
  </mergeCells>
  <printOptions horizontalCentered="1"/>
  <pageMargins left="0.5905511811023623" right="0.5905511811023623" top="0.7874015748031497" bottom="0.5905511811023623" header="0.31496062992125984" footer="0.31496062992125984"/>
  <pageSetup firstPageNumber="671" useFirstPageNumber="1" horizontalDpi="600" verticalDpi="600" orientation="landscape" paperSize="9" scale="54" r:id="rId1"/>
  <headerFooter>
    <oddFooter>&amp;C&amp;"Times New Roman,обычный"&amp;22&amp;P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pvv</dc:creator>
  <cp:keywords/>
  <dc:description/>
  <cp:lastModifiedBy>buh</cp:lastModifiedBy>
  <cp:lastPrinted>2017-09-28T04:16:14Z</cp:lastPrinted>
  <dcterms:created xsi:type="dcterms:W3CDTF">2017-09-19T10:16:23Z</dcterms:created>
  <dcterms:modified xsi:type="dcterms:W3CDTF">2018-12-13T05:10:07Z</dcterms:modified>
  <cp:category/>
  <cp:version/>
  <cp:contentType/>
  <cp:contentStatus/>
</cp:coreProperties>
</file>